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01 NELA FOI\02 JAVNA NABAVA\02 POSTUPCI\2021\G 52-2021-Radovi na fasadi-vila Oršić\"/>
    </mc:Choice>
  </mc:AlternateContent>
  <xr:revisionPtr revIDLastSave="0" documentId="13_ncr:1_{1F8971F9-A823-4586-9ECF-1079409E4F82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a okvirnim cijenama" sheetId="1" r:id="rId1"/>
    <sheet name="bez cijena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8" i="2" l="1"/>
  <c r="F110" i="2" s="1"/>
  <c r="F119" i="2" s="1"/>
  <c r="F101" i="2"/>
  <c r="D100" i="2"/>
  <c r="F100" i="2" s="1"/>
  <c r="D97" i="2"/>
  <c r="F97" i="2" s="1"/>
  <c r="D95" i="2"/>
  <c r="F95" i="2" s="1"/>
  <c r="F88" i="2"/>
  <c r="F86" i="2"/>
  <c r="F84" i="2"/>
  <c r="F82" i="2"/>
  <c r="F80" i="2"/>
  <c r="F79" i="2"/>
  <c r="F76" i="2"/>
  <c r="F73" i="2"/>
  <c r="F72" i="2"/>
  <c r="F69" i="2"/>
  <c r="F68" i="2"/>
  <c r="F66" i="2"/>
  <c r="F65" i="2"/>
  <c r="F63" i="2"/>
  <c r="F62" i="2"/>
  <c r="F60" i="2"/>
  <c r="F59" i="2"/>
  <c r="F57" i="2"/>
  <c r="F56" i="2"/>
  <c r="F54" i="2"/>
  <c r="F53" i="2"/>
  <c r="F51" i="2"/>
  <c r="F50" i="2"/>
  <c r="F48" i="2"/>
  <c r="F47" i="2"/>
  <c r="F45" i="2"/>
  <c r="F44" i="2"/>
  <c r="F40" i="2"/>
  <c r="F39" i="2"/>
  <c r="F38" i="2"/>
  <c r="F37" i="2"/>
  <c r="F36" i="2"/>
  <c r="F34" i="2"/>
  <c r="F33" i="2"/>
  <c r="F32" i="2"/>
  <c r="F31" i="2"/>
  <c r="F28" i="2"/>
  <c r="F26" i="2"/>
  <c r="F24" i="2"/>
  <c r="F23" i="2"/>
  <c r="F22" i="2"/>
  <c r="F21" i="2"/>
  <c r="F20" i="2"/>
  <c r="F18" i="2"/>
  <c r="F17" i="2"/>
  <c r="D16" i="2"/>
  <c r="F16" i="2" s="1"/>
  <c r="F15" i="2"/>
  <c r="F12" i="2"/>
  <c r="F10" i="2"/>
  <c r="F8" i="2"/>
  <c r="D100" i="1"/>
  <c r="F90" i="2" l="1"/>
  <c r="F115" i="2" s="1"/>
  <c r="F103" i="2"/>
  <c r="F117" i="2" s="1"/>
  <c r="F121" i="2" l="1"/>
  <c r="F122" i="2" s="1"/>
  <c r="F123" i="2" s="1"/>
  <c r="D97" i="1" l="1"/>
  <c r="D95" i="1"/>
  <c r="D16" i="1"/>
</calcChain>
</file>

<file path=xl/sharedStrings.xml><?xml version="1.0" encoding="utf-8"?>
<sst xmlns="http://schemas.openxmlformats.org/spreadsheetml/2006/main" count="338" uniqueCount="83">
  <si>
    <t>Dobava, montaža i demontaža fasadne skele izrađene od čeličnih cijevi. Skelu je potrebno izvesti prema Pravilniku o zaštiti na radu u građevinarstvu. Cijena uključuje i amortizaciju skele.</t>
  </si>
  <si>
    <t xml:space="preserve"> - glatke površine fasade</t>
  </si>
  <si>
    <t xml:space="preserve"> - profilirana površina fasade</t>
  </si>
  <si>
    <t xml:space="preserve"> - profilirani uglovi pročelja</t>
  </si>
  <si>
    <t>fasadni vijenci:</t>
  </si>
  <si>
    <t xml:space="preserve"> - r.š. 27 cm</t>
  </si>
  <si>
    <t xml:space="preserve"> - r.š. 60 cm</t>
  </si>
  <si>
    <t xml:space="preserve"> - r.š. 123 cm</t>
  </si>
  <si>
    <t>Izrada fasadne žbuke vapnenim mortom (prema uputstvu konzervatora) koja se izvodi na očišćene i otprašene zidne površine pročelja. Cijena uključuje prethodno nanošenje rijetkog "laganog" produžnog morta, izrađenog s bijelim cementom. Dane količine su aproksimativne, a točne količine utvrditi će se na gradilištu.</t>
  </si>
  <si>
    <t xml:space="preserve"> - r.š. 30 do 50 cm</t>
  </si>
  <si>
    <t xml:space="preserve"> - r.š. 40 cm</t>
  </si>
  <si>
    <t>a) bojanje ravnih (glatkih) površina</t>
  </si>
  <si>
    <t xml:space="preserve">    - nova žbuka</t>
  </si>
  <si>
    <t xml:space="preserve">    - stara žbuka</t>
  </si>
  <si>
    <t>b) bojanje profiliranih površina</t>
  </si>
  <si>
    <t>c) bojanje profilirane žbuke na uglovima</t>
  </si>
  <si>
    <t>h) bojanje profiliranih vijenaca r.š. 60 cm</t>
  </si>
  <si>
    <t>i) bojanje profiliranih vijenaca r.š. 123 cm</t>
  </si>
  <si>
    <t xml:space="preserve"> - novi elementi</t>
  </si>
  <si>
    <t xml:space="preserve"> - postojeći elementi</t>
  </si>
  <si>
    <t>kom</t>
  </si>
  <si>
    <t>Izrada fasadne žbuke sa pravokutnicima zrnate teksture kao postojeća, vapnenim mortom (prema uputstvu konzervatora) koja se izvodi na očišćene i otprašene zidne površine  podnožja fasade - sokla. Cijena uključuje prethodno nanošenje rijetkog "laganog" produžnog morta, izrađenog s bijelim cementom. Dane količine su aproksimativne, a točne količine utvrditi će se na gradilištu.</t>
  </si>
  <si>
    <t>Zatvaranje otvora i oštećenih dijelova vijenca u fasadno zidu debljine 50 cm  sa punom opekom starog formata u vapnenom mortu.</t>
  </si>
  <si>
    <t xml:space="preserve"> - špalete oko prozora r.š. 45 cm</t>
  </si>
  <si>
    <t xml:space="preserve"> - r.š. 35 cm</t>
  </si>
  <si>
    <t xml:space="preserve"> - r.š. 45 cm</t>
  </si>
  <si>
    <t>Izrada sanacijskog - isušujućeg, bez cementnog sustava žbuke, otpornog na soli, na donjem dijelu  fasade profilirane površine i uglova a visine 135 cm iznad sokla.</t>
  </si>
  <si>
    <t>d) bojanje profiliranih špaleta otvora razvijene širine 45 cm</t>
  </si>
  <si>
    <t>e) bojanje profiliranih vijenaca razvijene širine 27 cm</t>
  </si>
  <si>
    <t>f) bojanje profiliranih vijenaca r.š. 35 cm</t>
  </si>
  <si>
    <t>g) bojanje profiliranog vijenca r.š. 45 cm</t>
  </si>
  <si>
    <t>Limarski radovi</t>
  </si>
  <si>
    <t>2.1</t>
  </si>
  <si>
    <t>2.2</t>
  </si>
  <si>
    <t>2.3</t>
  </si>
  <si>
    <t>1.1</t>
  </si>
  <si>
    <t>1.2</t>
  </si>
  <si>
    <t>1</t>
  </si>
  <si>
    <t>Fasaderski radovi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</si>
  <si>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</si>
  <si>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</si>
  <si>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</si>
  <si>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</si>
  <si>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</si>
  <si>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</si>
  <si>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</si>
  <si>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</si>
  <si>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</si>
  <si>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</si>
  <si>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</si>
  <si>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UKUPNO</t>
  </si>
  <si>
    <t>pdv</t>
  </si>
  <si>
    <t>SVEUKUPNO</t>
  </si>
  <si>
    <t>3</t>
  </si>
  <si>
    <t>Bravarski radovi</t>
  </si>
  <si>
    <t>3.1</t>
  </si>
  <si>
    <t>Djelomično skidanje žbuke sa podnožja zgrade-sokla. Cijena uključuje skidanje oštećene žbuke, otprašivanje zidnih površina zrakom te utovar i odvoz  otpadnog materijala na gradsku deponiju.</t>
  </si>
  <si>
    <t>Djelomično skidanje oštećene vapnene žbuke i neodgovarajuće produžne ili cem. žbuke. Prije otucanja žbuke potrebno je u suradnji sa konzervatorima uzeti šablone profilacija svih karakterističnih elemenata fasade. Šablone je potrebno izrezati u drvu ili drugom čvrstom materijalu, te ih deponirati na zatvorenu deponiju. Cijena uključuje čišćenje reški i zidnih površina te utovar i odvoz  otpadnog materijala na gradsku deponiju. Dane količine su aproksimativne, a točne količine utvrdit će se na gradilištu nakon pregleda pročelja.</t>
  </si>
  <si>
    <t>REKAPITULACIJA :</t>
  </si>
  <si>
    <t>Skidanje postojećeg, izrada i montaža novog opšava (klupčice) profiliranog vijenca u visini stropa prizemlja izvedenog od cinkotit lima d=0,6 mm, razvijene širine cca 55 cm, s potrebnim materijalom za pričvršćenje i podložnom ljepenkom. Gornji rub limenog opšava upustiti pod žbuku a donji izvesti u obliku okapnice. U cijenu uključiti i utovar i odvoz otpadnog materijala na gradsku deponiju.</t>
  </si>
  <si>
    <r>
      <t>m</t>
    </r>
    <r>
      <rPr>
        <i/>
        <vertAlign val="superscript"/>
        <sz val="11"/>
        <color theme="1"/>
        <rFont val="Calibri"/>
        <family val="2"/>
        <charset val="238"/>
        <scheme val="minor"/>
      </rPr>
      <t>3</t>
    </r>
  </si>
  <si>
    <r>
      <t>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</si>
  <si>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</si>
  <si>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m</t>
    </r>
    <r>
      <rPr>
        <i/>
        <vertAlign val="superscript"/>
        <sz val="11"/>
        <color theme="1"/>
        <rFont val="Calibri"/>
        <family val="2"/>
        <charset val="238"/>
        <scheme val="minor"/>
      </rPr>
      <t>1</t>
    </r>
  </si>
  <si>
    <r>
      <t>m</t>
    </r>
    <r>
      <rPr>
        <i/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/>
    </r>
  </si>
  <si>
    <r>
      <t>Kao</t>
    </r>
    <r>
      <rPr>
        <i/>
        <sz val="11"/>
        <rFont val="Calibri"/>
        <family val="2"/>
        <charset val="238"/>
        <scheme val="minor"/>
      </rPr>
      <t xml:space="preserve"> st. 1.8.</t>
    </r>
    <r>
      <rPr>
        <i/>
        <sz val="11"/>
        <color theme="1"/>
        <rFont val="Calibri"/>
        <family val="2"/>
        <charset val="238"/>
        <scheme val="minor"/>
      </rPr>
      <t xml:space="preserve"> samo bojanje žbuke podnožja objekta (sokla).</t>
    </r>
  </si>
  <si>
    <r>
      <t>Kao</t>
    </r>
    <r>
      <rPr>
        <i/>
        <sz val="11"/>
        <rFont val="Calibri"/>
        <family val="2"/>
        <charset val="238"/>
        <scheme val="minor"/>
      </rPr>
      <t xml:space="preserve"> st. 1.8.</t>
    </r>
    <r>
      <rPr>
        <i/>
        <sz val="11"/>
        <color theme="1"/>
        <rFont val="Calibri"/>
        <family val="2"/>
        <charset val="238"/>
        <scheme val="minor"/>
      </rPr>
      <t xml:space="preserve"> samo bojanje sanacijskog - isušujućeg, bez cementnog sustava žbuke, otpornog na soli, na donjem dijelu  fasade profilirane površine i uglova a visine 135 cm iznad sokla.</t>
    </r>
  </si>
  <si>
    <r>
      <t>Kao st.</t>
    </r>
    <r>
      <rPr>
        <i/>
        <sz val="11"/>
        <rFont val="Calibri"/>
        <family val="2"/>
        <charset val="238"/>
        <scheme val="minor"/>
      </rPr>
      <t xml:space="preserve"> 2.1 </t>
    </r>
    <r>
      <rPr>
        <i/>
        <sz val="11"/>
        <color theme="1"/>
        <rFont val="Calibri"/>
        <family val="2"/>
        <charset val="238"/>
        <scheme val="minor"/>
      </rPr>
      <t xml:space="preserve"> samo opšav (klupčica) profiliranog istaka iznad prozora i vrata kata, limom razvijene širine cca 45 cm.</t>
    </r>
  </si>
  <si>
    <t>Temeljito čišćenje postojećih dekorativnih elemenata od terakote na krovnom vijencu, popravak eventualnih sitnih oštećenja, zamjena jako oštećenih elemenata novim, identičnim postojećim te bojanje svih vidljivih površina bojom po uputama konzervatora, s potrebnim predradnjama. U cijeni je  i izrada eventualno novih elemenata na način da se postojeći iskoristi za kalup za pećenje istog. Točna količina novih elemenata odredit će se na građevini. Okvirna veličina pojedinog elementa cca  30/30/12 cm.</t>
  </si>
  <si>
    <t>Popravak vanjskih ulaznih željeznih dvokrilnih vrata sa spajanjem odnosno zamjenom oštećenih dijelova (kao stup, držač stupa, panti). Po popravku treba  očistiti oksidirane dijelove te obojati zaštitnim i završnim bojama. Vrata su dimenzija cca 2,80m x 2,40 m sa okvirima i punom željeznom ispunom visine cca 60 cm u donjem dijelu te  sa mrežnom ispunom u gornjem dijelu.</t>
  </si>
  <si>
    <t>Temeljito čišćenje postojećih dekorativnih elemenata od terakote iznad prozora stubišta, popravak eventualnih sitnih oštećenja i bojanje svih  vidljivih površina bojom po uputama konzervatora, s potrebnim pred radnjama. Okvirna veličina pojedinog elementa cca 50/75/10 cm.</t>
  </si>
  <si>
    <t>Temeljito čišćenje postojećih dekorativnih elemenata od žbuke iznad prozora stubišta, popravak eventualnih sitnih oštećenja i bojanje svih  vidljivih površina bojom po uputama konzervatora, s potrebnim pred radnjama. Okvirna veličina pojedinog elementa cca 100/50cm.</t>
  </si>
  <si>
    <t>1.14</t>
  </si>
  <si>
    <t>1.15</t>
  </si>
  <si>
    <t>Skidanje postojećeg, izrada i montaža novog opšava vanjskih prozorskih klupčica, izvedenih od cinkotit lima d=0,6 mm, razvijene širine 30 do 50 cm i 40 cm, s potrebnim materijalom za pričvršćenje i podložnom ljepenkom. U cijenu uključiti i utovar i odvoz otpadnog materijala na gradsku deponiju.</t>
  </si>
  <si>
    <t>Bojanje fasadnih ožbukanih površina bojama koje omogućavaju prirodnu parodifuziju i isušivanje zaostale vlage u zidovima ("disanje ziđa").   Cijena uključuje  i  potrebne predradnje (čišćenje, skidanje starih slojeva boje, popravak sitnih oštećenja, rupa i pukotina i sl.).</t>
  </si>
  <si>
    <t>Temeljito čišćenje postojećih dekorativnih elemenata od terakote iznad prozora u katu, popravak eventualnih sitnih oštećenja i bojanje svih  vidljivih površina bojom po izboru konzervatora, s potrebnim pred radnjama. Okvirna veličina pojedinog elementa cca 20/75/20 cm.</t>
  </si>
  <si>
    <t>Temeljito čišćenje postojećih dekorativnih elemenata od terakote ispod klupčica prozora prizemlja, popravak eventualnih sitnih oštećenja i bojanje svih  vidljivih površina bojom po izboru konzervatora, s potrebnim pred radnjama. Okvirna veličina pojedinog elementa cca 20/20/20 cm.</t>
  </si>
  <si>
    <t>UREĐENJE FASADE VILE ORŠIĆ</t>
  </si>
  <si>
    <t>jed. mj.</t>
  </si>
  <si>
    <t>količina</t>
  </si>
  <si>
    <t>cijena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</si>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</sst>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distributed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Fill="1"/>
    <xf numFmtId="4" fontId="1" fillId="0" borderId="0" xfId="0" applyNumberFormat="1" applyFont="1"/>
    <xf numFmtId="0" fontId="1" fillId="0" borderId="0" xfId="0" applyFont="1"/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distributed"/>
    </xf>
    <xf numFmtId="49" fontId="1" fillId="0" borderId="0" xfId="0" applyNumberFormat="1" applyFont="1" applyAlignment="1">
      <alignment vertical="distributed"/>
    </xf>
    <xf numFmtId="49" fontId="1" fillId="0" borderId="0" xfId="0" applyNumberFormat="1" applyFont="1" applyFill="1" applyAlignment="1">
      <alignment vertical="distributed"/>
    </xf>
    <xf numFmtId="49" fontId="5" fillId="0" borderId="0" xfId="0" applyNumberFormat="1" applyFont="1" applyAlignment="1">
      <alignment vertical="distributed"/>
    </xf>
    <xf numFmtId="4" fontId="3" fillId="0" borderId="0" xfId="0" applyNumberFormat="1" applyFont="1"/>
    <xf numFmtId="49" fontId="2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distributed"/>
    </xf>
    <xf numFmtId="49" fontId="6" fillId="0" borderId="0" xfId="0" applyNumberFormat="1" applyFont="1" applyAlignment="1">
      <alignment horizontal="center"/>
    </xf>
    <xf numFmtId="4" fontId="6" fillId="0" borderId="0" xfId="0" applyNumberFormat="1" applyFont="1" applyFill="1"/>
    <xf numFmtId="4" fontId="6" fillId="0" borderId="0" xfId="0" applyNumberFormat="1" applyFont="1"/>
    <xf numFmtId="4" fontId="3" fillId="0" borderId="0" xfId="0" applyNumberFormat="1" applyFont="1" applyFill="1"/>
    <xf numFmtId="4" fontId="7" fillId="0" borderId="0" xfId="0" applyNumberFormat="1" applyFont="1"/>
    <xf numFmtId="49" fontId="1" fillId="0" borderId="0" xfId="0" applyNumberFormat="1" applyFont="1" applyAlignment="1">
      <alignment vertical="top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4" fontId="7" fillId="2" borderId="1" xfId="0" applyNumberFormat="1" applyFont="1" applyFill="1" applyBorder="1"/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vertical="distributed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vertical="distributed"/>
    </xf>
    <xf numFmtId="49" fontId="1" fillId="0" borderId="1" xfId="0" applyNumberFormat="1" applyFont="1" applyFill="1" applyBorder="1" applyAlignment="1">
      <alignment vertical="distributed"/>
    </xf>
    <xf numFmtId="49" fontId="1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distributed"/>
    </xf>
    <xf numFmtId="4" fontId="3" fillId="0" borderId="1" xfId="0" applyNumberFormat="1" applyFont="1" applyBorder="1"/>
    <xf numFmtId="49" fontId="2" fillId="0" borderId="1" xfId="0" applyNumberFormat="1" applyFont="1" applyBorder="1" applyAlignment="1">
      <alignment horizontal="left" vertical="top"/>
    </xf>
    <xf numFmtId="49" fontId="6" fillId="2" borderId="1" xfId="0" applyNumberFormat="1" applyFont="1" applyFill="1" applyBorder="1" applyAlignment="1">
      <alignment vertical="distributed"/>
    </xf>
    <xf numFmtId="49" fontId="3" fillId="2" borderId="1" xfId="0" applyNumberFormat="1" applyFont="1" applyFill="1" applyBorder="1" applyAlignment="1">
      <alignment vertical="distributed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3"/>
  <sheetViews>
    <sheetView tabSelected="1" zoomScale="120" zoomScaleNormal="120" workbookViewId="0">
      <selection activeCell="E131" sqref="E131"/>
    </sheetView>
  </sheetViews>
  <sheetFormatPr defaultColWidth="9" defaultRowHeight="14.4" x14ac:dyDescent="0.3"/>
  <cols>
    <col min="1" max="1" width="9" style="1"/>
    <col min="2" max="2" width="53.88671875" style="9" customWidth="1"/>
    <col min="3" max="3" width="9" style="3"/>
    <col min="4" max="4" width="12.33203125" style="4" customWidth="1"/>
    <col min="5" max="5" width="12.33203125" style="5" customWidth="1"/>
    <col min="6" max="6" width="13.6640625" style="5" customWidth="1"/>
    <col min="7" max="16384" width="9" style="6"/>
  </cols>
  <sheetData>
    <row r="2" spans="1:6" ht="21" x14ac:dyDescent="0.3">
      <c r="B2" s="2" t="s">
        <v>78</v>
      </c>
    </row>
    <row r="6" spans="1:6" x14ac:dyDescent="0.3">
      <c r="A6" s="27" t="s">
        <v>37</v>
      </c>
      <c r="B6" s="28" t="s">
        <v>38</v>
      </c>
      <c r="C6" s="29"/>
      <c r="D6" s="30"/>
      <c r="E6" s="31"/>
      <c r="F6" s="31"/>
    </row>
    <row r="7" spans="1:6" x14ac:dyDescent="0.3">
      <c r="A7" s="32"/>
      <c r="B7" s="33"/>
      <c r="C7" s="29" t="s">
        <v>79</v>
      </c>
      <c r="D7" s="30" t="s">
        <v>80</v>
      </c>
      <c r="E7" s="31" t="s">
        <v>81</v>
      </c>
      <c r="F7" s="31" t="s">
        <v>82</v>
      </c>
    </row>
    <row r="8" spans="1:6" ht="28.5" customHeight="1" x14ac:dyDescent="0.3">
      <c r="A8" s="32" t="s">
        <v>35</v>
      </c>
      <c r="B8" s="33" t="s">
        <v>22</v>
      </c>
      <c r="C8" s="29" t="s">
        <v>60</v>
      </c>
      <c r="D8" s="30">
        <v>1</v>
      </c>
      <c r="E8" s="31"/>
      <c r="F8" s="31"/>
    </row>
    <row r="9" spans="1:6" x14ac:dyDescent="0.3">
      <c r="A9" s="32"/>
      <c r="B9" s="33"/>
      <c r="C9" s="29"/>
      <c r="D9" s="30"/>
      <c r="E9" s="31"/>
      <c r="F9" s="31"/>
    </row>
    <row r="10" spans="1:6" ht="42.75" customHeight="1" x14ac:dyDescent="0.3">
      <c r="A10" s="32" t="s">
        <v>36</v>
      </c>
      <c r="B10" s="33" t="s">
        <v>0</v>
      </c>
      <c r="C10" s="29" t="s">
        <v>61</v>
      </c>
      <c r="D10" s="30">
        <v>1208</v>
      </c>
      <c r="E10" s="31"/>
      <c r="F10" s="31"/>
    </row>
    <row r="11" spans="1:6" x14ac:dyDescent="0.3">
      <c r="A11" s="32"/>
      <c r="B11" s="33"/>
      <c r="C11" s="29"/>
      <c r="D11" s="30"/>
      <c r="E11" s="31"/>
      <c r="F11" s="31"/>
    </row>
    <row r="12" spans="1:6" ht="57.6" x14ac:dyDescent="0.3">
      <c r="A12" s="32" t="s">
        <v>39</v>
      </c>
      <c r="B12" s="33" t="s">
        <v>56</v>
      </c>
      <c r="C12" s="29" t="s">
        <v>61</v>
      </c>
      <c r="D12" s="30">
        <v>83.3</v>
      </c>
      <c r="E12" s="31"/>
      <c r="F12" s="31"/>
    </row>
    <row r="13" spans="1:6" x14ac:dyDescent="0.3">
      <c r="A13" s="32"/>
      <c r="B13" s="33"/>
      <c r="C13" s="29"/>
      <c r="D13" s="30"/>
      <c r="E13" s="31"/>
      <c r="F13" s="31"/>
    </row>
    <row r="14" spans="1:6" ht="129.6" x14ac:dyDescent="0.3">
      <c r="A14" s="32" t="s">
        <v>40</v>
      </c>
      <c r="B14" s="33" t="s">
        <v>57</v>
      </c>
      <c r="C14" s="29"/>
      <c r="D14" s="30"/>
      <c r="E14" s="31"/>
      <c r="F14" s="31"/>
    </row>
    <row r="15" spans="1:6" ht="16.2" x14ac:dyDescent="0.3">
      <c r="A15" s="32"/>
      <c r="B15" s="33" t="s">
        <v>1</v>
      </c>
      <c r="C15" s="29" t="s">
        <v>61</v>
      </c>
      <c r="D15" s="30">
        <v>194.6</v>
      </c>
      <c r="E15" s="31"/>
      <c r="F15" s="31"/>
    </row>
    <row r="16" spans="1:6" ht="16.2" x14ac:dyDescent="0.3">
      <c r="A16" s="32"/>
      <c r="B16" s="33" t="s">
        <v>2</v>
      </c>
      <c r="C16" s="29" t="s">
        <v>61</v>
      </c>
      <c r="D16" s="30">
        <f>122+137.9</f>
        <v>259.89999999999998</v>
      </c>
      <c r="E16" s="31"/>
      <c r="F16" s="31"/>
    </row>
    <row r="17" spans="1:6" ht="16.2" x14ac:dyDescent="0.3">
      <c r="A17" s="32"/>
      <c r="B17" s="33" t="s">
        <v>3</v>
      </c>
      <c r="C17" s="29" t="s">
        <v>62</v>
      </c>
      <c r="D17" s="30">
        <v>51.8</v>
      </c>
      <c r="E17" s="31"/>
      <c r="F17" s="31"/>
    </row>
    <row r="18" spans="1:6" ht="16.2" x14ac:dyDescent="0.3">
      <c r="A18" s="32"/>
      <c r="B18" s="33" t="s">
        <v>23</v>
      </c>
      <c r="C18" s="29" t="s">
        <v>63</v>
      </c>
      <c r="D18" s="30">
        <v>160.30000000000001</v>
      </c>
      <c r="E18" s="31"/>
      <c r="F18" s="31"/>
    </row>
    <row r="19" spans="1:6" x14ac:dyDescent="0.3">
      <c r="A19" s="32"/>
      <c r="B19" s="33" t="s">
        <v>4</v>
      </c>
      <c r="C19" s="29"/>
      <c r="D19" s="30"/>
      <c r="E19" s="31"/>
      <c r="F19" s="31"/>
    </row>
    <row r="20" spans="1:6" ht="16.2" x14ac:dyDescent="0.3">
      <c r="A20" s="32"/>
      <c r="B20" s="33" t="s">
        <v>5</v>
      </c>
      <c r="C20" s="29" t="s">
        <v>63</v>
      </c>
      <c r="D20" s="30">
        <v>121.1</v>
      </c>
      <c r="E20" s="31"/>
      <c r="F20" s="31"/>
    </row>
    <row r="21" spans="1:6" ht="16.2" x14ac:dyDescent="0.3">
      <c r="A21" s="32"/>
      <c r="B21" s="33" t="s">
        <v>24</v>
      </c>
      <c r="C21" s="29" t="s">
        <v>63</v>
      </c>
      <c r="D21" s="30">
        <v>37.799999999999997</v>
      </c>
      <c r="E21" s="31"/>
      <c r="F21" s="31"/>
    </row>
    <row r="22" spans="1:6" ht="16.2" x14ac:dyDescent="0.3">
      <c r="A22" s="32"/>
      <c r="B22" s="33" t="s">
        <v>25</v>
      </c>
      <c r="C22" s="29" t="s">
        <v>64</v>
      </c>
      <c r="D22" s="30">
        <v>27.3</v>
      </c>
      <c r="E22" s="31"/>
      <c r="F22" s="31"/>
    </row>
    <row r="23" spans="1:6" ht="16.2" x14ac:dyDescent="0.3">
      <c r="A23" s="32"/>
      <c r="B23" s="33" t="s">
        <v>6</v>
      </c>
      <c r="C23" s="29" t="s">
        <v>64</v>
      </c>
      <c r="D23" s="30">
        <v>148.4</v>
      </c>
      <c r="E23" s="31"/>
      <c r="F23" s="31"/>
    </row>
    <row r="24" spans="1:6" ht="16.2" x14ac:dyDescent="0.3">
      <c r="A24" s="32"/>
      <c r="B24" s="33" t="s">
        <v>7</v>
      </c>
      <c r="C24" s="29" t="s">
        <v>64</v>
      </c>
      <c r="D24" s="30">
        <v>53.2</v>
      </c>
      <c r="E24" s="31"/>
      <c r="F24" s="31"/>
    </row>
    <row r="25" spans="1:6" x14ac:dyDescent="0.3">
      <c r="A25" s="32"/>
      <c r="B25" s="33"/>
      <c r="C25" s="29"/>
      <c r="D25" s="30"/>
      <c r="E25" s="31"/>
      <c r="F25" s="31"/>
    </row>
    <row r="26" spans="1:6" ht="100.8" x14ac:dyDescent="0.3">
      <c r="A26" s="32" t="s">
        <v>41</v>
      </c>
      <c r="B26" s="34" t="s">
        <v>21</v>
      </c>
      <c r="C26" s="29" t="s">
        <v>62</v>
      </c>
      <c r="D26" s="30">
        <v>83.3</v>
      </c>
      <c r="E26" s="31"/>
      <c r="F26" s="31"/>
    </row>
    <row r="27" spans="1:6" x14ac:dyDescent="0.3">
      <c r="A27" s="32"/>
      <c r="B27" s="34"/>
      <c r="C27" s="29"/>
      <c r="D27" s="30"/>
      <c r="E27" s="31"/>
      <c r="F27" s="31"/>
    </row>
    <row r="28" spans="1:6" ht="43.2" x14ac:dyDescent="0.3">
      <c r="A28" s="32" t="s">
        <v>42</v>
      </c>
      <c r="B28" s="34" t="s">
        <v>26</v>
      </c>
      <c r="C28" s="29" t="s">
        <v>62</v>
      </c>
      <c r="D28" s="30">
        <v>122</v>
      </c>
      <c r="E28" s="31"/>
      <c r="F28" s="31"/>
    </row>
    <row r="29" spans="1:6" x14ac:dyDescent="0.3">
      <c r="A29" s="32"/>
      <c r="B29" s="33"/>
      <c r="C29" s="29"/>
      <c r="D29" s="30"/>
      <c r="E29" s="31"/>
      <c r="F29" s="31"/>
    </row>
    <row r="30" spans="1:6" ht="85.65" customHeight="1" x14ac:dyDescent="0.3">
      <c r="A30" s="32" t="s">
        <v>43</v>
      </c>
      <c r="B30" s="33" t="s">
        <v>8</v>
      </c>
      <c r="C30" s="29"/>
      <c r="D30" s="30"/>
      <c r="E30" s="31"/>
      <c r="F30" s="31"/>
    </row>
    <row r="31" spans="1:6" ht="16.2" x14ac:dyDescent="0.3">
      <c r="A31" s="32"/>
      <c r="B31" s="33" t="s">
        <v>1</v>
      </c>
      <c r="C31" s="29" t="s">
        <v>61</v>
      </c>
      <c r="D31" s="30">
        <v>194.6</v>
      </c>
      <c r="E31" s="31"/>
      <c r="F31" s="31"/>
    </row>
    <row r="32" spans="1:6" ht="16.2" x14ac:dyDescent="0.3">
      <c r="A32" s="32"/>
      <c r="B32" s="33" t="s">
        <v>2</v>
      </c>
      <c r="C32" s="29" t="s">
        <v>61</v>
      </c>
      <c r="D32" s="30">
        <v>137.9</v>
      </c>
      <c r="E32" s="31"/>
      <c r="F32" s="31"/>
    </row>
    <row r="33" spans="1:6" ht="16.2" x14ac:dyDescent="0.3">
      <c r="A33" s="32"/>
      <c r="B33" s="33" t="s">
        <v>3</v>
      </c>
      <c r="C33" s="29" t="s">
        <v>62</v>
      </c>
      <c r="D33" s="30">
        <v>51.8</v>
      </c>
      <c r="E33" s="31"/>
      <c r="F33" s="31"/>
    </row>
    <row r="34" spans="1:6" ht="16.2" x14ac:dyDescent="0.3">
      <c r="A34" s="32"/>
      <c r="B34" s="33" t="s">
        <v>23</v>
      </c>
      <c r="C34" s="29" t="s">
        <v>63</v>
      </c>
      <c r="D34" s="30">
        <v>160.30000000000001</v>
      </c>
      <c r="E34" s="31"/>
      <c r="F34" s="31"/>
    </row>
    <row r="35" spans="1:6" x14ac:dyDescent="0.3">
      <c r="A35" s="32"/>
      <c r="B35" s="33" t="s">
        <v>4</v>
      </c>
      <c r="C35" s="29"/>
      <c r="D35" s="30"/>
      <c r="E35" s="31"/>
      <c r="F35" s="31"/>
    </row>
    <row r="36" spans="1:6" ht="16.2" x14ac:dyDescent="0.3">
      <c r="A36" s="32"/>
      <c r="B36" s="33" t="s">
        <v>5</v>
      </c>
      <c r="C36" s="29" t="s">
        <v>63</v>
      </c>
      <c r="D36" s="30">
        <v>121.1</v>
      </c>
      <c r="E36" s="31"/>
      <c r="F36" s="31"/>
    </row>
    <row r="37" spans="1:6" ht="16.2" x14ac:dyDescent="0.3">
      <c r="A37" s="32"/>
      <c r="B37" s="33" t="s">
        <v>24</v>
      </c>
      <c r="C37" s="29" t="s">
        <v>63</v>
      </c>
      <c r="D37" s="30">
        <v>37.799999999999997</v>
      </c>
      <c r="E37" s="31"/>
      <c r="F37" s="31"/>
    </row>
    <row r="38" spans="1:6" ht="16.2" x14ac:dyDescent="0.3">
      <c r="A38" s="32"/>
      <c r="B38" s="33" t="s">
        <v>25</v>
      </c>
      <c r="C38" s="29" t="s">
        <v>64</v>
      </c>
      <c r="D38" s="30">
        <v>27.3</v>
      </c>
      <c r="E38" s="31"/>
      <c r="F38" s="31"/>
    </row>
    <row r="39" spans="1:6" ht="16.2" x14ac:dyDescent="0.3">
      <c r="A39" s="32"/>
      <c r="B39" s="33" t="s">
        <v>6</v>
      </c>
      <c r="C39" s="29" t="s">
        <v>64</v>
      </c>
      <c r="D39" s="30">
        <v>148.4</v>
      </c>
      <c r="E39" s="31"/>
      <c r="F39" s="31"/>
    </row>
    <row r="40" spans="1:6" ht="16.2" x14ac:dyDescent="0.3">
      <c r="A40" s="32"/>
      <c r="B40" s="33" t="s">
        <v>7</v>
      </c>
      <c r="C40" s="29" t="s">
        <v>64</v>
      </c>
      <c r="D40" s="30">
        <v>53.2</v>
      </c>
      <c r="E40" s="31"/>
      <c r="F40" s="31"/>
    </row>
    <row r="41" spans="1:6" x14ac:dyDescent="0.3">
      <c r="A41" s="32"/>
      <c r="B41" s="33"/>
      <c r="C41" s="29"/>
      <c r="D41" s="30"/>
      <c r="E41" s="31"/>
      <c r="F41" s="31"/>
    </row>
    <row r="42" spans="1:6" ht="70.05" customHeight="1" x14ac:dyDescent="0.3">
      <c r="A42" s="32" t="s">
        <v>44</v>
      </c>
      <c r="B42" s="33" t="s">
        <v>75</v>
      </c>
      <c r="C42" s="29"/>
      <c r="D42" s="30"/>
      <c r="E42" s="31"/>
      <c r="F42" s="31"/>
    </row>
    <row r="43" spans="1:6" x14ac:dyDescent="0.3">
      <c r="A43" s="32"/>
      <c r="B43" s="33" t="s">
        <v>11</v>
      </c>
      <c r="C43" s="29"/>
      <c r="D43" s="30"/>
      <c r="E43" s="31"/>
      <c r="F43" s="31"/>
    </row>
    <row r="44" spans="1:6" ht="16.2" x14ac:dyDescent="0.3">
      <c r="A44" s="32"/>
      <c r="B44" s="33" t="s">
        <v>12</v>
      </c>
      <c r="C44" s="29" t="s">
        <v>61</v>
      </c>
      <c r="D44" s="30">
        <v>194.6</v>
      </c>
      <c r="E44" s="31"/>
      <c r="F44" s="31"/>
    </row>
    <row r="45" spans="1:6" ht="16.2" x14ac:dyDescent="0.3">
      <c r="A45" s="32"/>
      <c r="B45" s="33" t="s">
        <v>13</v>
      </c>
      <c r="C45" s="29" t="s">
        <v>61</v>
      </c>
      <c r="D45" s="30">
        <v>83.4</v>
      </c>
      <c r="E45" s="31"/>
      <c r="F45" s="31"/>
    </row>
    <row r="46" spans="1:6" x14ac:dyDescent="0.3">
      <c r="A46" s="32"/>
      <c r="B46" s="33" t="s">
        <v>14</v>
      </c>
      <c r="C46" s="29"/>
      <c r="D46" s="30"/>
      <c r="E46" s="31"/>
      <c r="F46" s="31"/>
    </row>
    <row r="47" spans="1:6" ht="16.2" x14ac:dyDescent="0.3">
      <c r="A47" s="32"/>
      <c r="B47" s="33" t="s">
        <v>12</v>
      </c>
      <c r="C47" s="29" t="s">
        <v>61</v>
      </c>
      <c r="D47" s="30">
        <v>137.9</v>
      </c>
      <c r="E47" s="31"/>
      <c r="F47" s="31"/>
    </row>
    <row r="48" spans="1:6" ht="16.2" x14ac:dyDescent="0.3">
      <c r="A48" s="32"/>
      <c r="B48" s="33" t="s">
        <v>13</v>
      </c>
      <c r="C48" s="29" t="s">
        <v>61</v>
      </c>
      <c r="D48" s="30">
        <v>59.1</v>
      </c>
      <c r="E48" s="31"/>
      <c r="F48" s="31"/>
    </row>
    <row r="49" spans="1:6" x14ac:dyDescent="0.3">
      <c r="A49" s="32"/>
      <c r="B49" s="33" t="s">
        <v>15</v>
      </c>
      <c r="C49" s="29"/>
      <c r="D49" s="30"/>
      <c r="E49" s="31"/>
      <c r="F49" s="31"/>
    </row>
    <row r="50" spans="1:6" ht="16.2" x14ac:dyDescent="0.3">
      <c r="A50" s="32"/>
      <c r="B50" s="33" t="s">
        <v>12</v>
      </c>
      <c r="C50" s="29" t="s">
        <v>61</v>
      </c>
      <c r="D50" s="30">
        <v>51.8</v>
      </c>
      <c r="E50" s="31"/>
      <c r="F50" s="31"/>
    </row>
    <row r="51" spans="1:6" ht="16.2" x14ac:dyDescent="0.3">
      <c r="A51" s="32"/>
      <c r="B51" s="33" t="s">
        <v>13</v>
      </c>
      <c r="C51" s="29" t="s">
        <v>61</v>
      </c>
      <c r="D51" s="30">
        <v>22.2</v>
      </c>
      <c r="E51" s="31"/>
      <c r="F51" s="31"/>
    </row>
    <row r="52" spans="1:6" x14ac:dyDescent="0.3">
      <c r="A52" s="32"/>
      <c r="B52" s="33" t="s">
        <v>27</v>
      </c>
      <c r="C52" s="29"/>
      <c r="D52" s="30"/>
      <c r="E52" s="31"/>
      <c r="F52" s="31"/>
    </row>
    <row r="53" spans="1:6" ht="16.2" x14ac:dyDescent="0.3">
      <c r="A53" s="32"/>
      <c r="B53" s="33" t="s">
        <v>12</v>
      </c>
      <c r="C53" s="29" t="s">
        <v>64</v>
      </c>
      <c r="D53" s="30">
        <v>160.30000000000001</v>
      </c>
      <c r="E53" s="31"/>
      <c r="F53" s="31"/>
    </row>
    <row r="54" spans="1:6" ht="16.2" x14ac:dyDescent="0.3">
      <c r="A54" s="32"/>
      <c r="B54" s="33" t="s">
        <v>13</v>
      </c>
      <c r="C54" s="29" t="s">
        <v>64</v>
      </c>
      <c r="D54" s="30">
        <v>68.7</v>
      </c>
      <c r="E54" s="31"/>
      <c r="F54" s="31"/>
    </row>
    <row r="55" spans="1:6" x14ac:dyDescent="0.3">
      <c r="A55" s="32"/>
      <c r="B55" s="33" t="s">
        <v>28</v>
      </c>
      <c r="C55" s="29"/>
      <c r="D55" s="30"/>
      <c r="E55" s="31"/>
      <c r="F55" s="31"/>
    </row>
    <row r="56" spans="1:6" ht="16.2" x14ac:dyDescent="0.3">
      <c r="A56" s="32"/>
      <c r="B56" s="33" t="s">
        <v>12</v>
      </c>
      <c r="C56" s="29" t="s">
        <v>64</v>
      </c>
      <c r="D56" s="30">
        <v>121.1</v>
      </c>
      <c r="E56" s="31"/>
      <c r="F56" s="31"/>
    </row>
    <row r="57" spans="1:6" ht="16.2" x14ac:dyDescent="0.3">
      <c r="A57" s="32"/>
      <c r="B57" s="33" t="s">
        <v>13</v>
      </c>
      <c r="C57" s="29" t="s">
        <v>64</v>
      </c>
      <c r="D57" s="30">
        <v>51.9</v>
      </c>
      <c r="E57" s="31"/>
      <c r="F57" s="31"/>
    </row>
    <row r="58" spans="1:6" x14ac:dyDescent="0.3">
      <c r="A58" s="32"/>
      <c r="B58" s="33" t="s">
        <v>29</v>
      </c>
      <c r="C58" s="29"/>
      <c r="D58" s="30"/>
      <c r="E58" s="31"/>
      <c r="F58" s="31"/>
    </row>
    <row r="59" spans="1:6" ht="16.2" x14ac:dyDescent="0.3">
      <c r="A59" s="32"/>
      <c r="B59" s="33" t="s">
        <v>12</v>
      </c>
      <c r="C59" s="29" t="s">
        <v>64</v>
      </c>
      <c r="D59" s="30">
        <v>37.799999999999997</v>
      </c>
      <c r="E59" s="31"/>
      <c r="F59" s="31"/>
    </row>
    <row r="60" spans="1:6" ht="16.2" x14ac:dyDescent="0.3">
      <c r="A60" s="32"/>
      <c r="B60" s="33" t="s">
        <v>13</v>
      </c>
      <c r="C60" s="29" t="s">
        <v>64</v>
      </c>
      <c r="D60" s="30">
        <v>16.2</v>
      </c>
      <c r="E60" s="31"/>
      <c r="F60" s="31"/>
    </row>
    <row r="61" spans="1:6" x14ac:dyDescent="0.3">
      <c r="A61" s="32"/>
      <c r="B61" s="33" t="s">
        <v>30</v>
      </c>
      <c r="C61" s="29"/>
      <c r="D61" s="30"/>
      <c r="E61" s="31"/>
      <c r="F61" s="31"/>
    </row>
    <row r="62" spans="1:6" ht="16.2" x14ac:dyDescent="0.3">
      <c r="A62" s="32"/>
      <c r="B62" s="33" t="s">
        <v>12</v>
      </c>
      <c r="C62" s="29" t="s">
        <v>64</v>
      </c>
      <c r="D62" s="30">
        <v>27.3</v>
      </c>
      <c r="E62" s="31"/>
      <c r="F62" s="31"/>
    </row>
    <row r="63" spans="1:6" ht="16.2" x14ac:dyDescent="0.3">
      <c r="A63" s="32"/>
      <c r="B63" s="33" t="s">
        <v>13</v>
      </c>
      <c r="C63" s="29" t="s">
        <v>64</v>
      </c>
      <c r="D63" s="30">
        <v>11.7</v>
      </c>
      <c r="E63" s="31"/>
      <c r="F63" s="31"/>
    </row>
    <row r="64" spans="1:6" x14ac:dyDescent="0.3">
      <c r="A64" s="32"/>
      <c r="B64" s="33" t="s">
        <v>16</v>
      </c>
      <c r="C64" s="29"/>
      <c r="D64" s="30"/>
      <c r="E64" s="31"/>
      <c r="F64" s="31"/>
    </row>
    <row r="65" spans="1:6" ht="16.2" x14ac:dyDescent="0.3">
      <c r="A65" s="32"/>
      <c r="B65" s="33" t="s">
        <v>12</v>
      </c>
      <c r="C65" s="29" t="s">
        <v>64</v>
      </c>
      <c r="D65" s="30">
        <v>148.4</v>
      </c>
      <c r="E65" s="31"/>
      <c r="F65" s="31"/>
    </row>
    <row r="66" spans="1:6" ht="16.2" x14ac:dyDescent="0.3">
      <c r="A66" s="32"/>
      <c r="B66" s="33" t="s">
        <v>13</v>
      </c>
      <c r="C66" s="29" t="s">
        <v>64</v>
      </c>
      <c r="D66" s="30">
        <v>63.6</v>
      </c>
      <c r="E66" s="31"/>
      <c r="F66" s="31"/>
    </row>
    <row r="67" spans="1:6" x14ac:dyDescent="0.3">
      <c r="A67" s="32"/>
      <c r="B67" s="33" t="s">
        <v>17</v>
      </c>
      <c r="C67" s="29"/>
      <c r="D67" s="30"/>
      <c r="E67" s="31"/>
      <c r="F67" s="31"/>
    </row>
    <row r="68" spans="1:6" ht="16.2" x14ac:dyDescent="0.3">
      <c r="A68" s="32"/>
      <c r="B68" s="33" t="s">
        <v>12</v>
      </c>
      <c r="C68" s="29" t="s">
        <v>64</v>
      </c>
      <c r="D68" s="30">
        <v>53.2</v>
      </c>
      <c r="E68" s="31"/>
      <c r="F68" s="31"/>
    </row>
    <row r="69" spans="1:6" ht="16.2" x14ac:dyDescent="0.3">
      <c r="A69" s="32"/>
      <c r="B69" s="33" t="s">
        <v>13</v>
      </c>
      <c r="C69" s="29" t="s">
        <v>64</v>
      </c>
      <c r="D69" s="30">
        <v>22.8</v>
      </c>
      <c r="E69" s="31"/>
      <c r="F69" s="31"/>
    </row>
    <row r="70" spans="1:6" x14ac:dyDescent="0.3">
      <c r="A70" s="32"/>
      <c r="B70" s="33"/>
      <c r="C70" s="29"/>
      <c r="D70" s="30"/>
      <c r="E70" s="31"/>
      <c r="F70" s="31"/>
    </row>
    <row r="71" spans="1:6" x14ac:dyDescent="0.3">
      <c r="A71" s="32" t="s">
        <v>45</v>
      </c>
      <c r="B71" s="33" t="s">
        <v>65</v>
      </c>
      <c r="C71" s="29"/>
      <c r="D71" s="30"/>
      <c r="E71" s="31"/>
      <c r="F71" s="31"/>
    </row>
    <row r="72" spans="1:6" ht="16.2" x14ac:dyDescent="0.3">
      <c r="A72" s="32"/>
      <c r="B72" s="33" t="s">
        <v>12</v>
      </c>
      <c r="C72" s="29" t="s">
        <v>61</v>
      </c>
      <c r="D72" s="30">
        <v>83.3</v>
      </c>
      <c r="E72" s="31"/>
      <c r="F72" s="31"/>
    </row>
    <row r="73" spans="1:6" ht="16.2" x14ac:dyDescent="0.3">
      <c r="A73" s="32"/>
      <c r="B73" s="33" t="s">
        <v>13</v>
      </c>
      <c r="C73" s="29" t="s">
        <v>61</v>
      </c>
      <c r="D73" s="30">
        <v>35.700000000000003</v>
      </c>
      <c r="E73" s="31"/>
      <c r="F73" s="31"/>
    </row>
    <row r="74" spans="1:6" x14ac:dyDescent="0.3">
      <c r="A74" s="32"/>
      <c r="B74" s="33"/>
      <c r="C74" s="29"/>
      <c r="D74" s="30"/>
      <c r="E74" s="31"/>
      <c r="F74" s="31"/>
    </row>
    <row r="75" spans="1:6" ht="43.2" x14ac:dyDescent="0.3">
      <c r="A75" s="32" t="s">
        <v>46</v>
      </c>
      <c r="B75" s="33" t="s">
        <v>66</v>
      </c>
      <c r="C75" s="29"/>
      <c r="D75" s="30"/>
      <c r="E75" s="31"/>
      <c r="F75" s="31"/>
    </row>
    <row r="76" spans="1:6" ht="16.2" x14ac:dyDescent="0.3">
      <c r="A76" s="32"/>
      <c r="B76" s="33" t="s">
        <v>12</v>
      </c>
      <c r="C76" s="29" t="s">
        <v>61</v>
      </c>
      <c r="D76" s="30">
        <v>122</v>
      </c>
      <c r="E76" s="31"/>
      <c r="F76" s="31"/>
    </row>
    <row r="77" spans="1:6" x14ac:dyDescent="0.3">
      <c r="A77" s="32"/>
      <c r="B77" s="33"/>
      <c r="C77" s="29"/>
      <c r="D77" s="30"/>
      <c r="E77" s="31"/>
      <c r="F77" s="31"/>
    </row>
    <row r="78" spans="1:6" ht="129.6" x14ac:dyDescent="0.3">
      <c r="A78" s="32" t="s">
        <v>47</v>
      </c>
      <c r="B78" s="33" t="s">
        <v>68</v>
      </c>
      <c r="C78" s="29"/>
      <c r="D78" s="30"/>
      <c r="E78" s="31"/>
      <c r="F78" s="31"/>
    </row>
    <row r="79" spans="1:6" x14ac:dyDescent="0.3">
      <c r="A79" s="32"/>
      <c r="B79" s="33" t="s">
        <v>18</v>
      </c>
      <c r="C79" s="29" t="s">
        <v>20</v>
      </c>
      <c r="D79" s="30">
        <v>5</v>
      </c>
      <c r="E79" s="31"/>
      <c r="F79" s="31"/>
    </row>
    <row r="80" spans="1:6" x14ac:dyDescent="0.3">
      <c r="A80" s="32"/>
      <c r="B80" s="33" t="s">
        <v>19</v>
      </c>
      <c r="C80" s="29" t="s">
        <v>20</v>
      </c>
      <c r="D80" s="30">
        <v>164</v>
      </c>
      <c r="E80" s="31"/>
      <c r="F80" s="31"/>
    </row>
    <row r="81" spans="1:6" x14ac:dyDescent="0.3">
      <c r="A81" s="32"/>
      <c r="B81" s="33"/>
      <c r="C81" s="29"/>
      <c r="D81" s="30"/>
      <c r="E81" s="31"/>
      <c r="F81" s="31"/>
    </row>
    <row r="82" spans="1:6" ht="72" x14ac:dyDescent="0.3">
      <c r="A82" s="32" t="s">
        <v>48</v>
      </c>
      <c r="B82" s="33" t="s">
        <v>76</v>
      </c>
      <c r="C82" s="29" t="s">
        <v>20</v>
      </c>
      <c r="D82" s="30">
        <v>51</v>
      </c>
      <c r="E82" s="31"/>
      <c r="F82" s="31"/>
    </row>
    <row r="83" spans="1:6" x14ac:dyDescent="0.3">
      <c r="A83" s="32"/>
      <c r="B83" s="33"/>
      <c r="C83" s="29"/>
      <c r="D83" s="30"/>
      <c r="E83" s="31"/>
      <c r="F83" s="31"/>
    </row>
    <row r="84" spans="1:6" ht="72" x14ac:dyDescent="0.3">
      <c r="A84" s="32" t="s">
        <v>49</v>
      </c>
      <c r="B84" s="33" t="s">
        <v>70</v>
      </c>
      <c r="C84" s="29" t="s">
        <v>20</v>
      </c>
      <c r="D84" s="30">
        <v>3</v>
      </c>
      <c r="E84" s="31"/>
      <c r="F84" s="31"/>
    </row>
    <row r="85" spans="1:6" x14ac:dyDescent="0.3">
      <c r="A85" s="32"/>
      <c r="B85" s="33"/>
      <c r="C85" s="29"/>
      <c r="D85" s="30"/>
      <c r="E85" s="31"/>
      <c r="F85" s="31"/>
    </row>
    <row r="86" spans="1:6" ht="72" x14ac:dyDescent="0.3">
      <c r="A86" s="32" t="s">
        <v>72</v>
      </c>
      <c r="B86" s="33" t="s">
        <v>71</v>
      </c>
      <c r="C86" s="29" t="s">
        <v>20</v>
      </c>
      <c r="D86" s="30">
        <v>2</v>
      </c>
      <c r="E86" s="31"/>
      <c r="F86" s="31"/>
    </row>
    <row r="87" spans="1:6" x14ac:dyDescent="0.3">
      <c r="A87" s="32"/>
      <c r="B87" s="33"/>
      <c r="C87" s="29"/>
      <c r="D87" s="30"/>
      <c r="E87" s="31"/>
      <c r="F87" s="31"/>
    </row>
    <row r="88" spans="1:6" ht="72" x14ac:dyDescent="0.3">
      <c r="A88" s="35" t="s">
        <v>73</v>
      </c>
      <c r="B88" s="33" t="s">
        <v>77</v>
      </c>
      <c r="C88" s="29" t="s">
        <v>20</v>
      </c>
      <c r="D88" s="30">
        <v>41</v>
      </c>
      <c r="E88" s="31"/>
      <c r="F88" s="31"/>
    </row>
    <row r="89" spans="1:6" x14ac:dyDescent="0.3">
      <c r="A89" s="32"/>
      <c r="B89" s="36"/>
      <c r="C89" s="29"/>
      <c r="D89" s="30"/>
      <c r="E89" s="31"/>
      <c r="F89" s="31"/>
    </row>
    <row r="90" spans="1:6" x14ac:dyDescent="0.3">
      <c r="A90" s="27" t="s">
        <v>37</v>
      </c>
      <c r="B90" s="28" t="s">
        <v>38</v>
      </c>
      <c r="C90" s="29"/>
      <c r="D90" s="30"/>
      <c r="E90" s="31"/>
      <c r="F90" s="37"/>
    </row>
    <row r="91" spans="1:6" x14ac:dyDescent="0.3">
      <c r="A91" s="27"/>
      <c r="B91" s="28"/>
      <c r="C91" s="29"/>
      <c r="D91" s="30"/>
      <c r="E91" s="31"/>
      <c r="F91" s="37"/>
    </row>
    <row r="92" spans="1:6" x14ac:dyDescent="0.3">
      <c r="A92" s="32"/>
      <c r="B92" s="33"/>
      <c r="C92" s="29"/>
      <c r="D92" s="30"/>
      <c r="E92" s="31"/>
      <c r="F92" s="31"/>
    </row>
    <row r="93" spans="1:6" x14ac:dyDescent="0.3">
      <c r="A93" s="27">
        <v>2</v>
      </c>
      <c r="B93" s="28" t="s">
        <v>31</v>
      </c>
      <c r="C93" s="29"/>
      <c r="D93" s="30"/>
      <c r="E93" s="31"/>
      <c r="F93" s="31"/>
    </row>
    <row r="94" spans="1:6" x14ac:dyDescent="0.3">
      <c r="A94" s="32"/>
      <c r="B94" s="33"/>
      <c r="C94" s="29"/>
      <c r="D94" s="30"/>
      <c r="E94" s="31"/>
      <c r="F94" s="31"/>
    </row>
    <row r="95" spans="1:6" ht="99.15" customHeight="1" x14ac:dyDescent="0.3">
      <c r="A95" s="32" t="s">
        <v>32</v>
      </c>
      <c r="B95" s="33" t="s">
        <v>59</v>
      </c>
      <c r="C95" s="29" t="s">
        <v>64</v>
      </c>
      <c r="D95" s="30">
        <f>25.2+32+24</f>
        <v>81.2</v>
      </c>
      <c r="E95" s="31"/>
      <c r="F95" s="31"/>
    </row>
    <row r="96" spans="1:6" x14ac:dyDescent="0.3">
      <c r="A96" s="32"/>
      <c r="B96" s="33"/>
      <c r="C96" s="29"/>
      <c r="D96" s="30"/>
      <c r="E96" s="31"/>
      <c r="F96" s="31"/>
    </row>
    <row r="97" spans="1:6" ht="28.8" x14ac:dyDescent="0.3">
      <c r="A97" s="32" t="s">
        <v>33</v>
      </c>
      <c r="B97" s="33" t="s">
        <v>67</v>
      </c>
      <c r="C97" s="29" t="s">
        <v>64</v>
      </c>
      <c r="D97" s="30">
        <f>13.2+2.4+15.4+2.8+3+8.8</f>
        <v>45.599999999999994</v>
      </c>
      <c r="E97" s="31"/>
      <c r="F97" s="31"/>
    </row>
    <row r="98" spans="1:6" x14ac:dyDescent="0.3">
      <c r="A98" s="32"/>
      <c r="B98" s="33"/>
      <c r="C98" s="29"/>
      <c r="D98" s="30"/>
      <c r="E98" s="31"/>
      <c r="F98" s="31"/>
    </row>
    <row r="99" spans="1:6" ht="72.75" customHeight="1" x14ac:dyDescent="0.3">
      <c r="A99" s="32" t="s">
        <v>34</v>
      </c>
      <c r="B99" s="33" t="s">
        <v>74</v>
      </c>
      <c r="C99" s="29"/>
      <c r="D99" s="30"/>
      <c r="E99" s="31"/>
      <c r="F99" s="31"/>
    </row>
    <row r="100" spans="1:6" ht="16.2" x14ac:dyDescent="0.3">
      <c r="A100" s="32"/>
      <c r="B100" s="33" t="s">
        <v>9</v>
      </c>
      <c r="C100" s="29" t="s">
        <v>64</v>
      </c>
      <c r="D100" s="30">
        <f>54+13.2+15.4+2.8+3+8.8</f>
        <v>97.2</v>
      </c>
      <c r="E100" s="31"/>
      <c r="F100" s="31"/>
    </row>
    <row r="101" spans="1:6" ht="16.2" x14ac:dyDescent="0.3">
      <c r="A101" s="32"/>
      <c r="B101" s="33" t="s">
        <v>10</v>
      </c>
      <c r="C101" s="29" t="s">
        <v>64</v>
      </c>
      <c r="D101" s="30">
        <v>39</v>
      </c>
      <c r="E101" s="31"/>
      <c r="F101" s="31"/>
    </row>
    <row r="102" spans="1:6" x14ac:dyDescent="0.3">
      <c r="A102" s="32"/>
      <c r="B102" s="33"/>
      <c r="C102" s="29"/>
      <c r="D102" s="30"/>
      <c r="E102" s="31"/>
      <c r="F102" s="31"/>
    </row>
    <row r="103" spans="1:6" x14ac:dyDescent="0.3">
      <c r="A103" s="27">
        <v>2</v>
      </c>
      <c r="B103" s="28" t="s">
        <v>31</v>
      </c>
      <c r="C103" s="29"/>
      <c r="D103" s="30"/>
      <c r="E103" s="31"/>
      <c r="F103" s="37"/>
    </row>
    <row r="104" spans="1:6" x14ac:dyDescent="0.3">
      <c r="A104" s="32"/>
      <c r="B104" s="33"/>
      <c r="C104" s="29"/>
      <c r="D104" s="30"/>
      <c r="E104" s="31"/>
      <c r="F104" s="31"/>
    </row>
    <row r="105" spans="1:6" x14ac:dyDescent="0.3">
      <c r="A105" s="32"/>
      <c r="B105" s="33"/>
      <c r="C105" s="29"/>
      <c r="D105" s="30"/>
      <c r="E105" s="31"/>
      <c r="F105" s="31"/>
    </row>
    <row r="106" spans="1:6" x14ac:dyDescent="0.3">
      <c r="A106" s="27" t="s">
        <v>53</v>
      </c>
      <c r="B106" s="28" t="s">
        <v>54</v>
      </c>
      <c r="C106" s="29"/>
      <c r="D106" s="30"/>
      <c r="E106" s="31"/>
      <c r="F106" s="31"/>
    </row>
    <row r="107" spans="1:6" x14ac:dyDescent="0.3">
      <c r="A107" s="32"/>
      <c r="B107" s="33"/>
      <c r="C107" s="29"/>
      <c r="D107" s="30"/>
      <c r="E107" s="31"/>
      <c r="F107" s="31"/>
    </row>
    <row r="108" spans="1:6" ht="86.4" x14ac:dyDescent="0.3">
      <c r="A108" s="32" t="s">
        <v>55</v>
      </c>
      <c r="B108" s="33" t="s">
        <v>69</v>
      </c>
      <c r="C108" s="29" t="s">
        <v>20</v>
      </c>
      <c r="D108" s="30">
        <v>1</v>
      </c>
      <c r="E108" s="31"/>
      <c r="F108" s="31"/>
    </row>
    <row r="109" spans="1:6" x14ac:dyDescent="0.3">
      <c r="A109" s="32"/>
      <c r="B109" s="33"/>
      <c r="C109" s="29"/>
      <c r="D109" s="30"/>
      <c r="E109" s="31"/>
      <c r="F109" s="31"/>
    </row>
    <row r="110" spans="1:6" x14ac:dyDescent="0.3">
      <c r="A110" s="27" t="s">
        <v>53</v>
      </c>
      <c r="B110" s="28" t="s">
        <v>54</v>
      </c>
      <c r="C110" s="29"/>
      <c r="D110" s="30"/>
      <c r="E110" s="31"/>
      <c r="F110" s="37"/>
    </row>
    <row r="111" spans="1:6" x14ac:dyDescent="0.3">
      <c r="A111" s="32"/>
      <c r="B111" s="33"/>
      <c r="C111" s="29"/>
      <c r="D111" s="30"/>
      <c r="E111" s="31"/>
      <c r="F111" s="31"/>
    </row>
    <row r="112" spans="1:6" x14ac:dyDescent="0.3">
      <c r="A112" s="32"/>
      <c r="B112" s="33"/>
      <c r="C112" s="29"/>
      <c r="D112" s="30"/>
      <c r="E112" s="31"/>
      <c r="F112" s="31"/>
    </row>
    <row r="113" spans="1:6" ht="21" x14ac:dyDescent="0.3">
      <c r="A113" s="32"/>
      <c r="B113" s="38" t="s">
        <v>58</v>
      </c>
      <c r="C113" s="29"/>
      <c r="D113" s="30"/>
      <c r="E113" s="31"/>
      <c r="F113" s="31"/>
    </row>
    <row r="114" spans="1:6" x14ac:dyDescent="0.3">
      <c r="A114" s="32"/>
      <c r="B114" s="33"/>
      <c r="C114" s="29"/>
      <c r="D114" s="30"/>
      <c r="E114" s="31"/>
      <c r="F114" s="31"/>
    </row>
    <row r="115" spans="1:6" x14ac:dyDescent="0.3">
      <c r="A115" s="32" t="s">
        <v>37</v>
      </c>
      <c r="B115" s="33" t="s">
        <v>38</v>
      </c>
      <c r="C115" s="29"/>
      <c r="D115" s="30"/>
      <c r="E115" s="31"/>
      <c r="F115" s="31"/>
    </row>
    <row r="116" spans="1:6" x14ac:dyDescent="0.3">
      <c r="A116" s="32"/>
      <c r="B116" s="33"/>
      <c r="C116" s="29"/>
      <c r="D116" s="30"/>
      <c r="E116" s="31"/>
      <c r="F116" s="31"/>
    </row>
    <row r="117" spans="1:6" x14ac:dyDescent="0.3">
      <c r="A117" s="32">
        <v>2</v>
      </c>
      <c r="B117" s="33" t="s">
        <v>31</v>
      </c>
      <c r="C117" s="29"/>
      <c r="D117" s="30"/>
      <c r="E117" s="31"/>
      <c r="F117" s="31"/>
    </row>
    <row r="118" spans="1:6" x14ac:dyDescent="0.3">
      <c r="A118" s="32"/>
      <c r="B118" s="33"/>
      <c r="C118" s="29"/>
      <c r="D118" s="30"/>
      <c r="E118" s="31"/>
      <c r="F118" s="31"/>
    </row>
    <row r="119" spans="1:6" x14ac:dyDescent="0.3">
      <c r="A119" s="32" t="s">
        <v>53</v>
      </c>
      <c r="B119" s="33" t="s">
        <v>54</v>
      </c>
      <c r="C119" s="29"/>
      <c r="D119" s="30"/>
      <c r="E119" s="31"/>
      <c r="F119" s="31"/>
    </row>
    <row r="120" spans="1:6" x14ac:dyDescent="0.3">
      <c r="A120" s="32"/>
      <c r="B120" s="33"/>
      <c r="C120" s="29"/>
      <c r="D120" s="30"/>
      <c r="E120" s="31"/>
      <c r="F120" s="31"/>
    </row>
    <row r="121" spans="1:6" ht="15.6" x14ac:dyDescent="0.3">
      <c r="A121" s="32"/>
      <c r="B121" s="39" t="s">
        <v>50</v>
      </c>
      <c r="C121" s="21"/>
      <c r="D121" s="22"/>
      <c r="E121" s="22"/>
      <c r="F121" s="22"/>
    </row>
    <row r="122" spans="1:6" x14ac:dyDescent="0.3">
      <c r="A122" s="32"/>
      <c r="B122" s="25" t="s">
        <v>51</v>
      </c>
      <c r="C122" s="23"/>
      <c r="D122" s="24"/>
      <c r="E122" s="24"/>
      <c r="F122" s="25"/>
    </row>
    <row r="123" spans="1:6" ht="18" x14ac:dyDescent="0.35">
      <c r="A123" s="32"/>
      <c r="B123" s="40" t="s">
        <v>52</v>
      </c>
      <c r="C123" s="23"/>
      <c r="D123" s="24"/>
      <c r="E123" s="24"/>
      <c r="F123" s="2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23"/>
  <sheetViews>
    <sheetView showZeros="0" workbookViewId="0">
      <selection activeCell="B2" sqref="B2"/>
    </sheetView>
  </sheetViews>
  <sheetFormatPr defaultColWidth="9" defaultRowHeight="14.4" x14ac:dyDescent="0.3"/>
  <cols>
    <col min="1" max="1" width="9" style="1"/>
    <col min="2" max="2" width="53.88671875" style="9" customWidth="1"/>
    <col min="3" max="3" width="9" style="3"/>
    <col min="4" max="4" width="12.33203125" style="4" customWidth="1"/>
    <col min="5" max="5" width="12.33203125" style="5" customWidth="1"/>
    <col min="6" max="6" width="13.6640625" style="5" customWidth="1"/>
    <col min="7" max="16384" width="9" style="6"/>
  </cols>
  <sheetData>
    <row r="2" spans="1:6" ht="21" x14ac:dyDescent="0.3">
      <c r="B2" s="2" t="s">
        <v>78</v>
      </c>
    </row>
    <row r="6" spans="1:6" x14ac:dyDescent="0.3">
      <c r="A6" s="7" t="s">
        <v>37</v>
      </c>
      <c r="B6" s="8" t="s">
        <v>38</v>
      </c>
    </row>
    <row r="8" spans="1:6" ht="28.5" customHeight="1" x14ac:dyDescent="0.3">
      <c r="A8" s="1" t="s">
        <v>35</v>
      </c>
      <c r="B8" s="9" t="s">
        <v>22</v>
      </c>
      <c r="C8" s="3" t="s">
        <v>60</v>
      </c>
      <c r="D8" s="4">
        <v>1</v>
      </c>
      <c r="F8" s="5">
        <f>ROUND(D8*E8,2)</f>
        <v>0</v>
      </c>
    </row>
    <row r="10" spans="1:6" ht="42.75" customHeight="1" x14ac:dyDescent="0.3">
      <c r="A10" s="1" t="s">
        <v>36</v>
      </c>
      <c r="B10" s="9" t="s">
        <v>0</v>
      </c>
      <c r="C10" s="3" t="s">
        <v>61</v>
      </c>
      <c r="D10" s="4">
        <v>1208</v>
      </c>
      <c r="F10" s="5">
        <f>ROUND(D10*E10,2)</f>
        <v>0</v>
      </c>
    </row>
    <row r="12" spans="1:6" ht="57.6" x14ac:dyDescent="0.3">
      <c r="A12" s="1" t="s">
        <v>39</v>
      </c>
      <c r="B12" s="9" t="s">
        <v>56</v>
      </c>
      <c r="C12" s="3" t="s">
        <v>61</v>
      </c>
      <c r="D12" s="4">
        <v>83.3</v>
      </c>
      <c r="F12" s="5">
        <f>ROUND(D12*E12,2)</f>
        <v>0</v>
      </c>
    </row>
    <row r="14" spans="1:6" ht="129.6" x14ac:dyDescent="0.3">
      <c r="A14" s="1" t="s">
        <v>40</v>
      </c>
      <c r="B14" s="9" t="s">
        <v>57</v>
      </c>
    </row>
    <row r="15" spans="1:6" ht="16.2" x14ac:dyDescent="0.3">
      <c r="B15" s="9" t="s">
        <v>1</v>
      </c>
      <c r="C15" s="3" t="s">
        <v>61</v>
      </c>
      <c r="D15" s="4">
        <v>194.6</v>
      </c>
      <c r="F15" s="5">
        <f>ROUND(D15*E15,2)</f>
        <v>0</v>
      </c>
    </row>
    <row r="16" spans="1:6" ht="16.2" x14ac:dyDescent="0.3">
      <c r="B16" s="9" t="s">
        <v>2</v>
      </c>
      <c r="C16" s="3" t="s">
        <v>61</v>
      </c>
      <c r="D16" s="4">
        <f>122+137.9</f>
        <v>259.89999999999998</v>
      </c>
      <c r="F16" s="5">
        <f t="shared" ref="F16:F28" si="0">ROUND(D16*E16,2)</f>
        <v>0</v>
      </c>
    </row>
    <row r="17" spans="1:6" ht="16.2" x14ac:dyDescent="0.3">
      <c r="B17" s="9" t="s">
        <v>3</v>
      </c>
      <c r="C17" s="3" t="s">
        <v>62</v>
      </c>
      <c r="D17" s="4">
        <v>51.8</v>
      </c>
      <c r="F17" s="5">
        <f t="shared" si="0"/>
        <v>0</v>
      </c>
    </row>
    <row r="18" spans="1:6" ht="16.2" x14ac:dyDescent="0.3">
      <c r="B18" s="9" t="s">
        <v>23</v>
      </c>
      <c r="C18" s="3" t="s">
        <v>63</v>
      </c>
      <c r="D18" s="4">
        <v>160.30000000000001</v>
      </c>
      <c r="F18" s="5">
        <f t="shared" si="0"/>
        <v>0</v>
      </c>
    </row>
    <row r="19" spans="1:6" x14ac:dyDescent="0.3">
      <c r="B19" s="9" t="s">
        <v>4</v>
      </c>
    </row>
    <row r="20" spans="1:6" ht="16.2" x14ac:dyDescent="0.3">
      <c r="B20" s="9" t="s">
        <v>5</v>
      </c>
      <c r="C20" s="3" t="s">
        <v>63</v>
      </c>
      <c r="D20" s="4">
        <v>121.1</v>
      </c>
      <c r="F20" s="5">
        <f t="shared" si="0"/>
        <v>0</v>
      </c>
    </row>
    <row r="21" spans="1:6" ht="16.2" x14ac:dyDescent="0.3">
      <c r="B21" s="9" t="s">
        <v>24</v>
      </c>
      <c r="C21" s="3" t="s">
        <v>63</v>
      </c>
      <c r="D21" s="4">
        <v>37.799999999999997</v>
      </c>
      <c r="F21" s="5">
        <f t="shared" si="0"/>
        <v>0</v>
      </c>
    </row>
    <row r="22" spans="1:6" ht="16.2" x14ac:dyDescent="0.3">
      <c r="B22" s="9" t="s">
        <v>25</v>
      </c>
      <c r="C22" s="3" t="s">
        <v>64</v>
      </c>
      <c r="D22" s="4">
        <v>27.3</v>
      </c>
      <c r="F22" s="5">
        <f t="shared" si="0"/>
        <v>0</v>
      </c>
    </row>
    <row r="23" spans="1:6" ht="16.2" x14ac:dyDescent="0.3">
      <c r="B23" s="9" t="s">
        <v>6</v>
      </c>
      <c r="C23" s="3" t="s">
        <v>64</v>
      </c>
      <c r="D23" s="4">
        <v>148.4</v>
      </c>
      <c r="F23" s="5">
        <f t="shared" si="0"/>
        <v>0</v>
      </c>
    </row>
    <row r="24" spans="1:6" ht="16.2" x14ac:dyDescent="0.3">
      <c r="B24" s="9" t="s">
        <v>7</v>
      </c>
      <c r="C24" s="3" t="s">
        <v>64</v>
      </c>
      <c r="D24" s="4">
        <v>53.2</v>
      </c>
      <c r="F24" s="5">
        <f t="shared" si="0"/>
        <v>0</v>
      </c>
    </row>
    <row r="26" spans="1:6" ht="100.8" x14ac:dyDescent="0.3">
      <c r="A26" s="1" t="s">
        <v>41</v>
      </c>
      <c r="B26" s="10" t="s">
        <v>21</v>
      </c>
      <c r="C26" s="3" t="s">
        <v>62</v>
      </c>
      <c r="D26" s="4">
        <v>83.3</v>
      </c>
      <c r="F26" s="5">
        <f t="shared" si="0"/>
        <v>0</v>
      </c>
    </row>
    <row r="27" spans="1:6" x14ac:dyDescent="0.3">
      <c r="B27" s="10"/>
    </row>
    <row r="28" spans="1:6" ht="43.2" x14ac:dyDescent="0.3">
      <c r="A28" s="1" t="s">
        <v>42</v>
      </c>
      <c r="B28" s="10" t="s">
        <v>26</v>
      </c>
      <c r="C28" s="3" t="s">
        <v>62</v>
      </c>
      <c r="D28" s="4">
        <v>122</v>
      </c>
      <c r="F28" s="5">
        <f t="shared" si="0"/>
        <v>0</v>
      </c>
    </row>
    <row r="30" spans="1:6" ht="85.65" customHeight="1" x14ac:dyDescent="0.3">
      <c r="A30" s="1" t="s">
        <v>43</v>
      </c>
      <c r="B30" s="9" t="s">
        <v>8</v>
      </c>
    </row>
    <row r="31" spans="1:6" ht="16.2" x14ac:dyDescent="0.3">
      <c r="B31" s="9" t="s">
        <v>1</v>
      </c>
      <c r="C31" s="3" t="s">
        <v>61</v>
      </c>
      <c r="D31" s="4">
        <v>194.6</v>
      </c>
      <c r="F31" s="5">
        <f t="shared" ref="F31:F40" si="1">ROUND(D31*E31,2)</f>
        <v>0</v>
      </c>
    </row>
    <row r="32" spans="1:6" ht="16.2" x14ac:dyDescent="0.3">
      <c r="B32" s="9" t="s">
        <v>2</v>
      </c>
      <c r="C32" s="3" t="s">
        <v>61</v>
      </c>
      <c r="D32" s="4">
        <v>137.9</v>
      </c>
      <c r="F32" s="5">
        <f t="shared" si="1"/>
        <v>0</v>
      </c>
    </row>
    <row r="33" spans="1:6" ht="16.2" x14ac:dyDescent="0.3">
      <c r="B33" s="9" t="s">
        <v>3</v>
      </c>
      <c r="C33" s="3" t="s">
        <v>62</v>
      </c>
      <c r="D33" s="4">
        <v>51.8</v>
      </c>
      <c r="F33" s="5">
        <f t="shared" si="1"/>
        <v>0</v>
      </c>
    </row>
    <row r="34" spans="1:6" ht="16.2" x14ac:dyDescent="0.3">
      <c r="B34" s="9" t="s">
        <v>23</v>
      </c>
      <c r="C34" s="3" t="s">
        <v>63</v>
      </c>
      <c r="D34" s="4">
        <v>160.30000000000001</v>
      </c>
      <c r="F34" s="5">
        <f t="shared" si="1"/>
        <v>0</v>
      </c>
    </row>
    <row r="35" spans="1:6" x14ac:dyDescent="0.3">
      <c r="B35" s="9" t="s">
        <v>4</v>
      </c>
    </row>
    <row r="36" spans="1:6" ht="16.2" x14ac:dyDescent="0.3">
      <c r="B36" s="9" t="s">
        <v>5</v>
      </c>
      <c r="C36" s="3" t="s">
        <v>63</v>
      </c>
      <c r="D36" s="4">
        <v>121.1</v>
      </c>
      <c r="F36" s="5">
        <f t="shared" si="1"/>
        <v>0</v>
      </c>
    </row>
    <row r="37" spans="1:6" ht="16.2" x14ac:dyDescent="0.3">
      <c r="B37" s="9" t="s">
        <v>24</v>
      </c>
      <c r="C37" s="3" t="s">
        <v>63</v>
      </c>
      <c r="D37" s="4">
        <v>37.799999999999997</v>
      </c>
      <c r="F37" s="5">
        <f t="shared" si="1"/>
        <v>0</v>
      </c>
    </row>
    <row r="38" spans="1:6" ht="16.2" x14ac:dyDescent="0.3">
      <c r="B38" s="9" t="s">
        <v>25</v>
      </c>
      <c r="C38" s="3" t="s">
        <v>64</v>
      </c>
      <c r="D38" s="4">
        <v>27.3</v>
      </c>
      <c r="F38" s="5">
        <f t="shared" si="1"/>
        <v>0</v>
      </c>
    </row>
    <row r="39" spans="1:6" ht="16.2" x14ac:dyDescent="0.3">
      <c r="B39" s="9" t="s">
        <v>6</v>
      </c>
      <c r="C39" s="3" t="s">
        <v>64</v>
      </c>
      <c r="D39" s="4">
        <v>148.4</v>
      </c>
      <c r="F39" s="5">
        <f t="shared" si="1"/>
        <v>0</v>
      </c>
    </row>
    <row r="40" spans="1:6" ht="16.2" x14ac:dyDescent="0.3">
      <c r="B40" s="9" t="s">
        <v>7</v>
      </c>
      <c r="C40" s="3" t="s">
        <v>64</v>
      </c>
      <c r="D40" s="4">
        <v>53.2</v>
      </c>
      <c r="F40" s="5">
        <f t="shared" si="1"/>
        <v>0</v>
      </c>
    </row>
    <row r="42" spans="1:6" ht="70.05" customHeight="1" x14ac:dyDescent="0.3">
      <c r="A42" s="1" t="s">
        <v>44</v>
      </c>
      <c r="B42" s="9" t="s">
        <v>75</v>
      </c>
    </row>
    <row r="43" spans="1:6" x14ac:dyDescent="0.3">
      <c r="B43" s="9" t="s">
        <v>11</v>
      </c>
    </row>
    <row r="44" spans="1:6" ht="16.2" x14ac:dyDescent="0.3">
      <c r="B44" s="9" t="s">
        <v>12</v>
      </c>
      <c r="C44" s="3" t="s">
        <v>61</v>
      </c>
      <c r="D44" s="4">
        <v>194.6</v>
      </c>
      <c r="F44" s="5">
        <f t="shared" ref="F44:F73" si="2">ROUND(D44*E44,2)</f>
        <v>0</v>
      </c>
    </row>
    <row r="45" spans="1:6" ht="16.2" x14ac:dyDescent="0.3">
      <c r="B45" s="9" t="s">
        <v>13</v>
      </c>
      <c r="C45" s="3" t="s">
        <v>61</v>
      </c>
      <c r="D45" s="4">
        <v>83.4</v>
      </c>
      <c r="F45" s="5">
        <f t="shared" si="2"/>
        <v>0</v>
      </c>
    </row>
    <row r="46" spans="1:6" x14ac:dyDescent="0.3">
      <c r="B46" s="9" t="s">
        <v>14</v>
      </c>
    </row>
    <row r="47" spans="1:6" ht="16.2" x14ac:dyDescent="0.3">
      <c r="B47" s="9" t="s">
        <v>12</v>
      </c>
      <c r="C47" s="3" t="s">
        <v>61</v>
      </c>
      <c r="D47" s="4">
        <v>137.9</v>
      </c>
      <c r="F47" s="5">
        <f t="shared" si="2"/>
        <v>0</v>
      </c>
    </row>
    <row r="48" spans="1:6" ht="16.2" x14ac:dyDescent="0.3">
      <c r="B48" s="9" t="s">
        <v>13</v>
      </c>
      <c r="C48" s="3" t="s">
        <v>61</v>
      </c>
      <c r="D48" s="4">
        <v>59.1</v>
      </c>
      <c r="F48" s="5">
        <f t="shared" si="2"/>
        <v>0</v>
      </c>
    </row>
    <row r="49" spans="2:6" x14ac:dyDescent="0.3">
      <c r="B49" s="9" t="s">
        <v>15</v>
      </c>
    </row>
    <row r="50" spans="2:6" ht="16.2" x14ac:dyDescent="0.3">
      <c r="B50" s="9" t="s">
        <v>12</v>
      </c>
      <c r="C50" s="3" t="s">
        <v>61</v>
      </c>
      <c r="D50" s="4">
        <v>51.8</v>
      </c>
      <c r="F50" s="5">
        <f t="shared" si="2"/>
        <v>0</v>
      </c>
    </row>
    <row r="51" spans="2:6" ht="16.2" x14ac:dyDescent="0.3">
      <c r="B51" s="9" t="s">
        <v>13</v>
      </c>
      <c r="C51" s="3" t="s">
        <v>61</v>
      </c>
      <c r="D51" s="4">
        <v>22.2</v>
      </c>
      <c r="F51" s="5">
        <f t="shared" si="2"/>
        <v>0</v>
      </c>
    </row>
    <row r="52" spans="2:6" x14ac:dyDescent="0.3">
      <c r="B52" s="9" t="s">
        <v>27</v>
      </c>
    </row>
    <row r="53" spans="2:6" ht="16.2" x14ac:dyDescent="0.3">
      <c r="B53" s="9" t="s">
        <v>12</v>
      </c>
      <c r="C53" s="3" t="s">
        <v>64</v>
      </c>
      <c r="D53" s="4">
        <v>160.30000000000001</v>
      </c>
      <c r="F53" s="5">
        <f t="shared" si="2"/>
        <v>0</v>
      </c>
    </row>
    <row r="54" spans="2:6" ht="16.2" x14ac:dyDescent="0.3">
      <c r="B54" s="9" t="s">
        <v>13</v>
      </c>
      <c r="C54" s="3" t="s">
        <v>64</v>
      </c>
      <c r="D54" s="4">
        <v>68.7</v>
      </c>
      <c r="F54" s="5">
        <f t="shared" si="2"/>
        <v>0</v>
      </c>
    </row>
    <row r="55" spans="2:6" x14ac:dyDescent="0.3">
      <c r="B55" s="9" t="s">
        <v>28</v>
      </c>
    </row>
    <row r="56" spans="2:6" ht="16.2" x14ac:dyDescent="0.3">
      <c r="B56" s="9" t="s">
        <v>12</v>
      </c>
      <c r="C56" s="3" t="s">
        <v>64</v>
      </c>
      <c r="D56" s="4">
        <v>121.1</v>
      </c>
      <c r="F56" s="5">
        <f t="shared" si="2"/>
        <v>0</v>
      </c>
    </row>
    <row r="57" spans="2:6" ht="16.2" x14ac:dyDescent="0.3">
      <c r="B57" s="9" t="s">
        <v>13</v>
      </c>
      <c r="C57" s="3" t="s">
        <v>64</v>
      </c>
      <c r="D57" s="4">
        <v>51.9</v>
      </c>
      <c r="F57" s="5">
        <f t="shared" si="2"/>
        <v>0</v>
      </c>
    </row>
    <row r="58" spans="2:6" x14ac:dyDescent="0.3">
      <c r="B58" s="9" t="s">
        <v>29</v>
      </c>
    </row>
    <row r="59" spans="2:6" ht="16.2" x14ac:dyDescent="0.3">
      <c r="B59" s="9" t="s">
        <v>12</v>
      </c>
      <c r="C59" s="3" t="s">
        <v>64</v>
      </c>
      <c r="D59" s="4">
        <v>37.799999999999997</v>
      </c>
      <c r="F59" s="5">
        <f t="shared" si="2"/>
        <v>0</v>
      </c>
    </row>
    <row r="60" spans="2:6" ht="16.2" x14ac:dyDescent="0.3">
      <c r="B60" s="9" t="s">
        <v>13</v>
      </c>
      <c r="C60" s="3" t="s">
        <v>64</v>
      </c>
      <c r="D60" s="4">
        <v>16.2</v>
      </c>
      <c r="F60" s="5">
        <f t="shared" si="2"/>
        <v>0</v>
      </c>
    </row>
    <row r="61" spans="2:6" x14ac:dyDescent="0.3">
      <c r="B61" s="9" t="s">
        <v>30</v>
      </c>
    </row>
    <row r="62" spans="2:6" ht="16.2" x14ac:dyDescent="0.3">
      <c r="B62" s="9" t="s">
        <v>12</v>
      </c>
      <c r="C62" s="3" t="s">
        <v>64</v>
      </c>
      <c r="D62" s="4">
        <v>27.3</v>
      </c>
      <c r="F62" s="5">
        <f t="shared" si="2"/>
        <v>0</v>
      </c>
    </row>
    <row r="63" spans="2:6" ht="16.2" x14ac:dyDescent="0.3">
      <c r="B63" s="9" t="s">
        <v>13</v>
      </c>
      <c r="C63" s="3" t="s">
        <v>64</v>
      </c>
      <c r="D63" s="4">
        <v>11.7</v>
      </c>
      <c r="F63" s="5">
        <f t="shared" si="2"/>
        <v>0</v>
      </c>
    </row>
    <row r="64" spans="2:6" x14ac:dyDescent="0.3">
      <c r="B64" s="9" t="s">
        <v>16</v>
      </c>
    </row>
    <row r="65" spans="1:6" ht="16.2" x14ac:dyDescent="0.3">
      <c r="B65" s="9" t="s">
        <v>12</v>
      </c>
      <c r="C65" s="3" t="s">
        <v>64</v>
      </c>
      <c r="D65" s="4">
        <v>148.4</v>
      </c>
      <c r="F65" s="5">
        <f t="shared" si="2"/>
        <v>0</v>
      </c>
    </row>
    <row r="66" spans="1:6" ht="16.2" x14ac:dyDescent="0.3">
      <c r="B66" s="9" t="s">
        <v>13</v>
      </c>
      <c r="C66" s="3" t="s">
        <v>64</v>
      </c>
      <c r="D66" s="4">
        <v>63.6</v>
      </c>
      <c r="F66" s="5">
        <f t="shared" si="2"/>
        <v>0</v>
      </c>
    </row>
    <row r="67" spans="1:6" x14ac:dyDescent="0.3">
      <c r="B67" s="9" t="s">
        <v>17</v>
      </c>
    </row>
    <row r="68" spans="1:6" ht="16.2" x14ac:dyDescent="0.3">
      <c r="B68" s="9" t="s">
        <v>12</v>
      </c>
      <c r="C68" s="3" t="s">
        <v>64</v>
      </c>
      <c r="D68" s="4">
        <v>53.2</v>
      </c>
      <c r="F68" s="5">
        <f t="shared" si="2"/>
        <v>0</v>
      </c>
    </row>
    <row r="69" spans="1:6" ht="16.2" x14ac:dyDescent="0.3">
      <c r="B69" s="9" t="s">
        <v>13</v>
      </c>
      <c r="C69" s="3" t="s">
        <v>64</v>
      </c>
      <c r="D69" s="4">
        <v>22.8</v>
      </c>
      <c r="F69" s="5">
        <f t="shared" si="2"/>
        <v>0</v>
      </c>
    </row>
    <row r="71" spans="1:6" x14ac:dyDescent="0.3">
      <c r="A71" s="1" t="s">
        <v>45</v>
      </c>
      <c r="B71" s="9" t="s">
        <v>65</v>
      </c>
    </row>
    <row r="72" spans="1:6" ht="16.2" x14ac:dyDescent="0.3">
      <c r="B72" s="9" t="s">
        <v>12</v>
      </c>
      <c r="C72" s="3" t="s">
        <v>61</v>
      </c>
      <c r="D72" s="4">
        <v>83.3</v>
      </c>
      <c r="F72" s="5">
        <f t="shared" si="2"/>
        <v>0</v>
      </c>
    </row>
    <row r="73" spans="1:6" ht="16.2" x14ac:dyDescent="0.3">
      <c r="B73" s="9" t="s">
        <v>13</v>
      </c>
      <c r="C73" s="3" t="s">
        <v>61</v>
      </c>
      <c r="D73" s="4">
        <v>35.700000000000003</v>
      </c>
      <c r="F73" s="5">
        <f t="shared" si="2"/>
        <v>0</v>
      </c>
    </row>
    <row r="75" spans="1:6" ht="43.2" x14ac:dyDescent="0.3">
      <c r="A75" s="1" t="s">
        <v>46</v>
      </c>
      <c r="B75" s="9" t="s">
        <v>66</v>
      </c>
    </row>
    <row r="76" spans="1:6" ht="16.2" x14ac:dyDescent="0.3">
      <c r="B76" s="9" t="s">
        <v>12</v>
      </c>
      <c r="C76" s="3" t="s">
        <v>61</v>
      </c>
      <c r="D76" s="4">
        <v>122</v>
      </c>
      <c r="F76" s="5">
        <f t="shared" ref="F76" si="3">ROUND(D76*E76,2)</f>
        <v>0</v>
      </c>
    </row>
    <row r="78" spans="1:6" ht="129.6" x14ac:dyDescent="0.3">
      <c r="A78" s="1" t="s">
        <v>47</v>
      </c>
      <c r="B78" s="9" t="s">
        <v>68</v>
      </c>
    </row>
    <row r="79" spans="1:6" x14ac:dyDescent="0.3">
      <c r="B79" s="9" t="s">
        <v>18</v>
      </c>
      <c r="C79" s="3" t="s">
        <v>20</v>
      </c>
      <c r="D79" s="4">
        <v>5</v>
      </c>
      <c r="F79" s="5">
        <f t="shared" ref="F79:F88" si="4">ROUND(D79*E79,2)</f>
        <v>0</v>
      </c>
    </row>
    <row r="80" spans="1:6" x14ac:dyDescent="0.3">
      <c r="B80" s="9" t="s">
        <v>19</v>
      </c>
      <c r="C80" s="3" t="s">
        <v>20</v>
      </c>
      <c r="D80" s="4">
        <v>164</v>
      </c>
      <c r="F80" s="5">
        <f t="shared" si="4"/>
        <v>0</v>
      </c>
    </row>
    <row r="82" spans="1:6" ht="72" x14ac:dyDescent="0.3">
      <c r="A82" s="1" t="s">
        <v>48</v>
      </c>
      <c r="B82" s="9" t="s">
        <v>76</v>
      </c>
      <c r="C82" s="3" t="s">
        <v>20</v>
      </c>
      <c r="D82" s="4">
        <v>51</v>
      </c>
      <c r="F82" s="5">
        <f t="shared" si="4"/>
        <v>0</v>
      </c>
    </row>
    <row r="84" spans="1:6" ht="72" x14ac:dyDescent="0.3">
      <c r="A84" s="1" t="s">
        <v>49</v>
      </c>
      <c r="B84" s="9" t="s">
        <v>70</v>
      </c>
      <c r="C84" s="3" t="s">
        <v>20</v>
      </c>
      <c r="D84" s="4">
        <v>3</v>
      </c>
      <c r="F84" s="5">
        <f t="shared" si="4"/>
        <v>0</v>
      </c>
    </row>
    <row r="86" spans="1:6" ht="72" x14ac:dyDescent="0.3">
      <c r="A86" s="1" t="s">
        <v>72</v>
      </c>
      <c r="B86" s="9" t="s">
        <v>71</v>
      </c>
      <c r="C86" s="3" t="s">
        <v>20</v>
      </c>
      <c r="D86" s="4">
        <v>2</v>
      </c>
      <c r="F86" s="5">
        <f t="shared" si="4"/>
        <v>0</v>
      </c>
    </row>
    <row r="88" spans="1:6" ht="72" x14ac:dyDescent="0.3">
      <c r="A88" s="20" t="s">
        <v>73</v>
      </c>
      <c r="B88" s="9" t="s">
        <v>77</v>
      </c>
      <c r="C88" s="3" t="s">
        <v>20</v>
      </c>
      <c r="D88" s="4">
        <v>41</v>
      </c>
      <c r="F88" s="5">
        <f t="shared" si="4"/>
        <v>0</v>
      </c>
    </row>
    <row r="89" spans="1:6" x14ac:dyDescent="0.3">
      <c r="B89" s="11"/>
    </row>
    <row r="90" spans="1:6" x14ac:dyDescent="0.3">
      <c r="A90" s="7" t="s">
        <v>37</v>
      </c>
      <c r="B90" s="8" t="s">
        <v>38</v>
      </c>
      <c r="F90" s="12">
        <f>SUM(F8:F89)</f>
        <v>0</v>
      </c>
    </row>
    <row r="91" spans="1:6" x14ac:dyDescent="0.3">
      <c r="A91" s="7"/>
      <c r="B91" s="8"/>
      <c r="F91" s="12"/>
    </row>
    <row r="93" spans="1:6" x14ac:dyDescent="0.3">
      <c r="A93" s="7">
        <v>2</v>
      </c>
      <c r="B93" s="8" t="s">
        <v>31</v>
      </c>
    </row>
    <row r="95" spans="1:6" ht="99.15" customHeight="1" x14ac:dyDescent="0.3">
      <c r="A95" s="1" t="s">
        <v>32</v>
      </c>
      <c r="B95" s="9" t="s">
        <v>59</v>
      </c>
      <c r="C95" s="3" t="s">
        <v>64</v>
      </c>
      <c r="D95" s="4">
        <f>25.2+32+24</f>
        <v>81.2</v>
      </c>
      <c r="F95" s="5">
        <f t="shared" ref="F95" si="5">ROUND(D95*E95,2)</f>
        <v>0</v>
      </c>
    </row>
    <row r="97" spans="1:6" ht="28.8" x14ac:dyDescent="0.3">
      <c r="A97" s="1" t="s">
        <v>33</v>
      </c>
      <c r="B97" s="9" t="s">
        <v>67</v>
      </c>
      <c r="C97" s="3" t="s">
        <v>64</v>
      </c>
      <c r="D97" s="4">
        <f>13.2+2.4+15.4+2.8+3+8.8</f>
        <v>45.599999999999994</v>
      </c>
      <c r="F97" s="5">
        <f t="shared" ref="F97" si="6">ROUND(D97*E97,2)</f>
        <v>0</v>
      </c>
    </row>
    <row r="99" spans="1:6" ht="72.75" customHeight="1" x14ac:dyDescent="0.3">
      <c r="A99" s="1" t="s">
        <v>34</v>
      </c>
      <c r="B99" s="9" t="s">
        <v>74</v>
      </c>
    </row>
    <row r="100" spans="1:6" ht="16.2" x14ac:dyDescent="0.3">
      <c r="B100" s="9" t="s">
        <v>9</v>
      </c>
      <c r="C100" s="3" t="s">
        <v>64</v>
      </c>
      <c r="D100" s="4">
        <f>54+13.2+15.4+2.8+3+8.8</f>
        <v>97.2</v>
      </c>
      <c r="F100" s="5">
        <f t="shared" ref="F100:F101" si="7">ROUND(D100*E100,2)</f>
        <v>0</v>
      </c>
    </row>
    <row r="101" spans="1:6" ht="16.2" x14ac:dyDescent="0.3">
      <c r="B101" s="9" t="s">
        <v>10</v>
      </c>
      <c r="C101" s="3" t="s">
        <v>64</v>
      </c>
      <c r="D101" s="4">
        <v>39</v>
      </c>
      <c r="F101" s="5">
        <f t="shared" si="7"/>
        <v>0</v>
      </c>
    </row>
    <row r="103" spans="1:6" x14ac:dyDescent="0.3">
      <c r="A103" s="7">
        <v>2</v>
      </c>
      <c r="B103" s="8" t="s">
        <v>31</v>
      </c>
      <c r="F103" s="12">
        <f>SUM(F95:F102)</f>
        <v>0</v>
      </c>
    </row>
    <row r="106" spans="1:6" x14ac:dyDescent="0.3">
      <c r="A106" s="7" t="s">
        <v>53</v>
      </c>
      <c r="B106" s="8" t="s">
        <v>54</v>
      </c>
    </row>
    <row r="108" spans="1:6" ht="100.8" x14ac:dyDescent="0.3">
      <c r="A108" s="1" t="s">
        <v>55</v>
      </c>
      <c r="B108" s="9" t="s">
        <v>69</v>
      </c>
      <c r="C108" s="3" t="s">
        <v>20</v>
      </c>
      <c r="D108" s="4">
        <v>1</v>
      </c>
      <c r="F108" s="5">
        <f t="shared" ref="F108" si="8">ROUND(D108*E108,2)</f>
        <v>0</v>
      </c>
    </row>
    <row r="110" spans="1:6" x14ac:dyDescent="0.3">
      <c r="A110" s="7" t="s">
        <v>53</v>
      </c>
      <c r="B110" s="8" t="s">
        <v>54</v>
      </c>
      <c r="F110" s="12">
        <f>SUM(F108:F109)</f>
        <v>0</v>
      </c>
    </row>
    <row r="113" spans="1:6" ht="21" x14ac:dyDescent="0.3">
      <c r="B113" s="13" t="s">
        <v>58</v>
      </c>
    </row>
    <row r="115" spans="1:6" x14ac:dyDescent="0.3">
      <c r="A115" s="1" t="s">
        <v>37</v>
      </c>
      <c r="B115" s="9" t="s">
        <v>38</v>
      </c>
      <c r="F115" s="5">
        <f>F90</f>
        <v>0</v>
      </c>
    </row>
    <row r="117" spans="1:6" x14ac:dyDescent="0.3">
      <c r="A117" s="1">
        <v>2</v>
      </c>
      <c r="B117" s="9" t="s">
        <v>31</v>
      </c>
      <c r="F117" s="5">
        <f>F103</f>
        <v>0</v>
      </c>
    </row>
    <row r="119" spans="1:6" x14ac:dyDescent="0.3">
      <c r="A119" s="1" t="s">
        <v>53</v>
      </c>
      <c r="B119" s="9" t="s">
        <v>54</v>
      </c>
      <c r="F119" s="5">
        <f>F110</f>
        <v>0</v>
      </c>
    </row>
    <row r="121" spans="1:6" ht="15.6" x14ac:dyDescent="0.3">
      <c r="B121" s="14" t="s">
        <v>50</v>
      </c>
      <c r="C121" s="15"/>
      <c r="D121" s="16"/>
      <c r="E121" s="17"/>
      <c r="F121" s="17">
        <f>SUM(F115:F119)</f>
        <v>0</v>
      </c>
    </row>
    <row r="122" spans="1:6" x14ac:dyDescent="0.3">
      <c r="B122" s="18" t="s">
        <v>51</v>
      </c>
      <c r="F122" s="12">
        <f>F121*0.25</f>
        <v>0</v>
      </c>
    </row>
    <row r="123" spans="1:6" ht="18" x14ac:dyDescent="0.35">
      <c r="B123" s="8" t="s">
        <v>52</v>
      </c>
      <c r="F123" s="19">
        <f>SUM(F121:F122)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 okvirnim cijenama</vt:lpstr>
      <vt:lpstr>bez cijena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Vidaček</dc:creator>
  <cp:lastModifiedBy>Nela</cp:lastModifiedBy>
  <dcterms:created xsi:type="dcterms:W3CDTF">2021-01-25T09:39:54Z</dcterms:created>
  <dcterms:modified xsi:type="dcterms:W3CDTF">2021-02-22T08:45:53Z</dcterms:modified>
</cp:coreProperties>
</file>